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blakemore\Downloads\"/>
    </mc:Choice>
  </mc:AlternateContent>
  <xr:revisionPtr revIDLastSave="0" documentId="13_ncr:1_{F97393BA-4605-43A8-803B-BF5277E94DC1}" xr6:coauthVersionLast="47" xr6:coauthVersionMax="47" xr10:uidLastSave="{00000000-0000-0000-0000-000000000000}"/>
  <bookViews>
    <workbookView xWindow="-28920" yWindow="1650" windowWidth="29040" windowHeight="15720" tabRatio="798" xr2:uid="{00000000-000D-0000-FFFF-FFFF00000000}"/>
  </bookViews>
  <sheets>
    <sheet name="2024-2025 Members TO PUBLIS (2)" sheetId="22" r:id="rId1"/>
    <sheet name="yr on yr" sheetId="16" state="hidden" r:id="rId2"/>
  </sheets>
  <definedNames>
    <definedName name="BA" localSheetId="0">#REF!</definedName>
    <definedName name="BA">#REF!</definedName>
    <definedName name="GL_1" localSheetId="0">#REF!</definedName>
    <definedName name="GL_1">#REF!</definedName>
    <definedName name="GL_2" localSheetId="0">#REF!</definedName>
    <definedName name="GL_2">#REF!</definedName>
    <definedName name="GL_3" localSheetId="0">#REF!</definedName>
    <definedName name="GL_3">#REF!</definedName>
    <definedName name="Learney" localSheetId="0">#REF!</definedName>
    <definedName name="Learney">#REF!</definedName>
    <definedName name="MA" localSheetId="0">#REF!</definedName>
    <definedName name="MA">#REF!</definedName>
    <definedName name="Miller" localSheetId="0">#REF!</definedName>
    <definedName name="Miller">#REF!</definedName>
    <definedName name="SA" localSheetId="0">#REF!</definedName>
    <definedName name="SA">#REF!</definedName>
    <definedName name="Weston" localSheetId="0">#REF!</definedName>
    <definedName name="Westo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9" i="22" l="1"/>
  <c r="P59" i="22"/>
  <c r="O59" i="22"/>
  <c r="N59" i="22"/>
  <c r="L59" i="22"/>
  <c r="K59" i="22"/>
  <c r="J59" i="22"/>
  <c r="I59" i="22"/>
  <c r="H59" i="22"/>
  <c r="G59" i="22"/>
  <c r="F59" i="22"/>
  <c r="E59" i="22"/>
  <c r="D59" i="22"/>
  <c r="C59" i="22"/>
  <c r="M57" i="22"/>
  <c r="R57" i="22" s="1"/>
  <c r="M56" i="22"/>
  <c r="R56" i="22" s="1"/>
  <c r="M55" i="22"/>
  <c r="R55" i="22" s="1"/>
  <c r="M54" i="22"/>
  <c r="R54" i="22" s="1"/>
  <c r="M53" i="22"/>
  <c r="R53" i="22" s="1"/>
  <c r="M52" i="22"/>
  <c r="R52" i="22" s="1"/>
  <c r="M51" i="22"/>
  <c r="R51" i="22" s="1"/>
  <c r="M50" i="22"/>
  <c r="R50" i="22" s="1"/>
  <c r="M49" i="22"/>
  <c r="R49" i="22" s="1"/>
  <c r="M48" i="22"/>
  <c r="R48" i="22" s="1"/>
  <c r="M47" i="22"/>
  <c r="R47" i="22" s="1"/>
  <c r="M46" i="22"/>
  <c r="R46" i="22" s="1"/>
  <c r="M45" i="22"/>
  <c r="R45" i="22" s="1"/>
  <c r="M44" i="22"/>
  <c r="R44" i="22" s="1"/>
  <c r="M43" i="22"/>
  <c r="R43" i="22" s="1"/>
  <c r="M42" i="22"/>
  <c r="R42" i="22" s="1"/>
  <c r="M41" i="22"/>
  <c r="R41" i="22" s="1"/>
  <c r="M40" i="22"/>
  <c r="R40" i="22" s="1"/>
  <c r="M39" i="22"/>
  <c r="R39" i="22" s="1"/>
  <c r="M38" i="22"/>
  <c r="R38" i="22" s="1"/>
  <c r="M37" i="22"/>
  <c r="R37" i="22" s="1"/>
  <c r="M36" i="22"/>
  <c r="R36" i="22" s="1"/>
  <c r="M35" i="22"/>
  <c r="R35" i="22" s="1"/>
  <c r="M34" i="22"/>
  <c r="R34" i="22" s="1"/>
  <c r="M33" i="22"/>
  <c r="R33" i="22" s="1"/>
  <c r="M32" i="22"/>
  <c r="R32" i="22" s="1"/>
  <c r="M31" i="22"/>
  <c r="R31" i="22" s="1"/>
  <c r="M30" i="22"/>
  <c r="R30" i="22" s="1"/>
  <c r="M29" i="22"/>
  <c r="R29" i="22" s="1"/>
  <c r="M28" i="22"/>
  <c r="R28" i="22" s="1"/>
  <c r="M27" i="22"/>
  <c r="R27" i="22" s="1"/>
  <c r="M26" i="22"/>
  <c r="R26" i="22" s="1"/>
  <c r="M25" i="22"/>
  <c r="R25" i="22" s="1"/>
  <c r="M24" i="22"/>
  <c r="R24" i="22" s="1"/>
  <c r="M23" i="22"/>
  <c r="R23" i="22" s="1"/>
  <c r="M22" i="22"/>
  <c r="R22" i="22" s="1"/>
  <c r="M21" i="22"/>
  <c r="R21" i="22" s="1"/>
  <c r="M20" i="22"/>
  <c r="R20" i="22" s="1"/>
  <c r="M19" i="22"/>
  <c r="R19" i="22" s="1"/>
  <c r="M18" i="22"/>
  <c r="R18" i="22" s="1"/>
  <c r="M17" i="22"/>
  <c r="R17" i="22" s="1"/>
  <c r="M16" i="22"/>
  <c r="R16" i="22" s="1"/>
  <c r="M15" i="22"/>
  <c r="R15" i="22" s="1"/>
  <c r="M14" i="22"/>
  <c r="R14" i="22" s="1"/>
  <c r="M13" i="22"/>
  <c r="R13" i="22" s="1"/>
  <c r="M12" i="22"/>
  <c r="R12" i="22" s="1"/>
  <c r="M11" i="22"/>
  <c r="R11" i="22" s="1"/>
  <c r="M10" i="22"/>
  <c r="R10" i="22" s="1"/>
  <c r="M9" i="22"/>
  <c r="R9" i="22" s="1"/>
  <c r="M8" i="22"/>
  <c r="R8" i="22" s="1"/>
  <c r="M7" i="22"/>
  <c r="R7" i="22" s="1"/>
  <c r="M6" i="22"/>
  <c r="R6" i="22" s="1"/>
  <c r="M5" i="22"/>
  <c r="R5" i="22" s="1"/>
  <c r="M4" i="22"/>
  <c r="R4" i="22" s="1"/>
  <c r="M59" i="22" l="1"/>
  <c r="R59" i="22"/>
  <c r="E3" i="16" l="1"/>
  <c r="E4" i="16"/>
  <c r="E5" i="16"/>
  <c r="E6" i="16"/>
  <c r="E7" i="16"/>
  <c r="E8" i="16"/>
  <c r="E2" i="16"/>
  <c r="E9" i="16" s="1"/>
  <c r="F8" i="16"/>
  <c r="I8" i="16" s="1"/>
  <c r="J8" i="16" s="1"/>
  <c r="D8" i="16"/>
  <c r="F7" i="16"/>
  <c r="I7" i="16" s="1"/>
  <c r="J7" i="16" s="1"/>
  <c r="D7" i="16"/>
  <c r="F6" i="16"/>
  <c r="I6" i="16" s="1"/>
  <c r="J6" i="16" s="1"/>
  <c r="D6" i="16"/>
  <c r="F5" i="16"/>
  <c r="I5" i="16" s="1"/>
  <c r="J5" i="16" s="1"/>
  <c r="D5" i="16"/>
  <c r="F4" i="16"/>
  <c r="G4" i="16" s="1"/>
  <c r="D4" i="16"/>
  <c r="F3" i="16"/>
  <c r="G3" i="16" s="1"/>
  <c r="D3" i="16"/>
  <c r="F2" i="16"/>
  <c r="I2" i="16" s="1"/>
  <c r="D2" i="16"/>
  <c r="G8" i="16" l="1"/>
  <c r="I3" i="16"/>
  <c r="J3" i="16" s="1"/>
  <c r="G6" i="16"/>
  <c r="I4" i="16"/>
  <c r="J4" i="16" s="1"/>
  <c r="J2" i="16"/>
  <c r="G5" i="16"/>
  <c r="G2" i="16"/>
  <c r="G7" i="16"/>
  <c r="I9" i="16" l="1"/>
  <c r="J9" i="16"/>
</calcChain>
</file>

<file path=xl/sharedStrings.xml><?xml version="1.0" encoding="utf-8"?>
<sst xmlns="http://schemas.openxmlformats.org/spreadsheetml/2006/main" count="149" uniqueCount="144">
  <si>
    <t>Councillor or
Independent Persons Surname</t>
  </si>
  <si>
    <t>Forename</t>
  </si>
  <si>
    <t xml:space="preserve">Basic Allowance </t>
  </si>
  <si>
    <t>Special Responsibility Allowances</t>
  </si>
  <si>
    <t>Mileage expenses</t>
  </si>
  <si>
    <t>Members parking expenses</t>
  </si>
  <si>
    <t>Members subsistence expenses</t>
  </si>
  <si>
    <t>Members public transport expenses</t>
  </si>
  <si>
    <t>Members taxi  expenses</t>
  </si>
  <si>
    <t>Members other expenses receipted</t>
  </si>
  <si>
    <t>Members other expenses non-receipted</t>
  </si>
  <si>
    <t xml:space="preserve">Total paid through Members' Allowances scheme </t>
  </si>
  <si>
    <t xml:space="preserve">Mayoral Allowance </t>
  </si>
  <si>
    <t xml:space="preserve">Deputy Mayoral Allowance </t>
  </si>
  <si>
    <t>Mayoral mileage expenses</t>
  </si>
  <si>
    <t>Mayoral other expenses receipted</t>
  </si>
  <si>
    <t>TOTAL Paid</t>
  </si>
  <si>
    <t>Achwal</t>
  </si>
  <si>
    <t>Sudhakar</t>
  </si>
  <si>
    <t>Vivian Sudhakar</t>
  </si>
  <si>
    <t>Aron</t>
  </si>
  <si>
    <t>Rachel</t>
  </si>
  <si>
    <t>Batho</t>
  </si>
  <si>
    <t>James</t>
  </si>
  <si>
    <t>Baulf</t>
  </si>
  <si>
    <t>Peter</t>
  </si>
  <si>
    <t>Becker</t>
  </si>
  <si>
    <t>Kathleen</t>
  </si>
  <si>
    <t>Bennett</t>
  </si>
  <si>
    <t>Michael</t>
  </si>
  <si>
    <t>Bolton</t>
  </si>
  <si>
    <t>Neil</t>
  </si>
  <si>
    <t>Brook</t>
  </si>
  <si>
    <t>Caroline Lorraine</t>
  </si>
  <si>
    <t>Brophy</t>
  </si>
  <si>
    <t>Adrian</t>
  </si>
  <si>
    <t>Clear</t>
  </si>
  <si>
    <t>Angela</t>
  </si>
  <si>
    <t>Cook</t>
  </si>
  <si>
    <t>Susan Jayne</t>
  </si>
  <si>
    <t>Cramoysan</t>
  </si>
  <si>
    <t>Steven</t>
  </si>
  <si>
    <t>Cronin</t>
  </si>
  <si>
    <t>Michael John</t>
  </si>
  <si>
    <t>Cunningham</t>
  </si>
  <si>
    <t>Patrick Brian</t>
  </si>
  <si>
    <t>Cutler</t>
  </si>
  <si>
    <t>Neil Richard</t>
  </si>
  <si>
    <t>Edwards</t>
  </si>
  <si>
    <t>Christopher</t>
  </si>
  <si>
    <t>Eve</t>
  </si>
  <si>
    <t>Nathaniel</t>
  </si>
  <si>
    <t>Godfrey</t>
  </si>
  <si>
    <t>Stephen Robert</t>
  </si>
  <si>
    <t>Gordon-Smith</t>
  </si>
  <si>
    <t>Russell Digby</t>
  </si>
  <si>
    <t>Greenberg</t>
  </si>
  <si>
    <t>Hannah</t>
  </si>
  <si>
    <t>Harrison</t>
  </si>
  <si>
    <t>Alan</t>
  </si>
  <si>
    <t>Horrill</t>
  </si>
  <si>
    <t>Caroline</t>
  </si>
  <si>
    <t>Isaacs</t>
  </si>
  <si>
    <t>Fiona</t>
  </si>
  <si>
    <t>Kurn</t>
  </si>
  <si>
    <t>Laming</t>
  </si>
  <si>
    <t>Brian Leslie</t>
  </si>
  <si>
    <t>Langford-Smith</t>
  </si>
  <si>
    <t>Paula</t>
  </si>
  <si>
    <t>Latham</t>
  </si>
  <si>
    <t>Ritchie</t>
  </si>
  <si>
    <t>Learney</t>
  </si>
  <si>
    <t>Kelsie</t>
  </si>
  <si>
    <t>Lee</t>
  </si>
  <si>
    <t>Daniel</t>
  </si>
  <si>
    <t>Miller</t>
  </si>
  <si>
    <t>Stephen Charles</t>
  </si>
  <si>
    <t>Morris</t>
  </si>
  <si>
    <t>Jonathan</t>
  </si>
  <si>
    <t>Murphy</t>
  </si>
  <si>
    <t>Richard</t>
  </si>
  <si>
    <t>Pearson</t>
  </si>
  <si>
    <t>Frank</t>
  </si>
  <si>
    <t>Pett</t>
  </si>
  <si>
    <t>Jeremy</t>
  </si>
  <si>
    <t>Phillips</t>
  </si>
  <si>
    <t>Linda</t>
  </si>
  <si>
    <t>Pinniger</t>
  </si>
  <si>
    <t>Clare</t>
  </si>
  <si>
    <t>Porter</t>
  </si>
  <si>
    <t>Jacqueline Anne</t>
  </si>
  <si>
    <t>Power</t>
  </si>
  <si>
    <t>Margot</t>
  </si>
  <si>
    <t>Prest</t>
  </si>
  <si>
    <t>George</t>
  </si>
  <si>
    <t>Reach</t>
  </si>
  <si>
    <t>Mark</t>
  </si>
  <si>
    <t>Read</t>
  </si>
  <si>
    <t>Rutter</t>
  </si>
  <si>
    <t>Patricia Jane</t>
  </si>
  <si>
    <t>Scott</t>
  </si>
  <si>
    <t>Jamie</t>
  </si>
  <si>
    <t>Small</t>
  </si>
  <si>
    <t>Anne</t>
  </si>
  <si>
    <t>Thompson</t>
  </si>
  <si>
    <t>Lucille</t>
  </si>
  <si>
    <t>Tippett-Cooper</t>
  </si>
  <si>
    <t>John</t>
  </si>
  <si>
    <t>Tod</t>
  </si>
  <si>
    <t>Martin Paul</t>
  </si>
  <si>
    <t>Wallace</t>
  </si>
  <si>
    <t>Malcolm</t>
  </si>
  <si>
    <t>Warwick</t>
  </si>
  <si>
    <t>Janet</t>
  </si>
  <si>
    <t>Westwood</t>
  </si>
  <si>
    <t>White</t>
  </si>
  <si>
    <t>Suzanne</t>
  </si>
  <si>
    <t>Williams</t>
  </si>
  <si>
    <t>Wise</t>
  </si>
  <si>
    <t>Charlie</t>
  </si>
  <si>
    <t>Description</t>
  </si>
  <si>
    <t>01/04/2021 per annum</t>
  </si>
  <si>
    <t>01/04/2021 per month</t>
  </si>
  <si>
    <t>21/22</t>
  </si>
  <si>
    <t>01/04/2022 per annum</t>
  </si>
  <si>
    <t>01/04/2022 per month</t>
  </si>
  <si>
    <t>#</t>
  </si>
  <si>
    <t>23/24 @1.055%</t>
  </si>
  <si>
    <t>M200</t>
  </si>
  <si>
    <t>Members  - Basic Allowance</t>
  </si>
  <si>
    <t>M202</t>
  </si>
  <si>
    <t>Members - SRA band 1</t>
  </si>
  <si>
    <t>M204</t>
  </si>
  <si>
    <t>Members - SRA band 2</t>
  </si>
  <si>
    <t>M206</t>
  </si>
  <si>
    <t>Members - SRA band 3</t>
  </si>
  <si>
    <t>M208</t>
  </si>
  <si>
    <t>Members - SRA band 4</t>
  </si>
  <si>
    <t>M210</t>
  </si>
  <si>
    <t>Members - SRA band 5</t>
  </si>
  <si>
    <t>M212</t>
  </si>
  <si>
    <t>Members - SRA band 6</t>
  </si>
  <si>
    <t>Z:\accountancy\accountancy\Business Partnering\Democratic Services\members allowances base budget 2324 estimate for bb file.xlsx</t>
  </si>
  <si>
    <t>Independent Persons Allowance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</si>
</sst>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0_-;\-* #,##0.0000_-;_-* &quot;-&quot;??_-;_-@_-"/>
  </numFmts>
  <fonts count="16" x14ac:knownFonts="1">
    <font>
      <sz val="12"/>
      <color theme="1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rgb="FF0000FF"/>
      <name val="Arial"/>
      <family val="2"/>
    </font>
    <font>
      <u/>
      <sz val="12"/>
      <color theme="1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00FF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7" fillId="0" borderId="0"/>
    <xf numFmtId="0" fontId="8" fillId="0" borderId="0"/>
    <xf numFmtId="0" fontId="10" fillId="0" borderId="0"/>
    <xf numFmtId="0" fontId="11" fillId="0" borderId="0"/>
    <xf numFmtId="0" fontId="9" fillId="0" borderId="0"/>
    <xf numFmtId="0" fontId="13" fillId="0" borderId="0"/>
    <xf numFmtId="43" fontId="13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3" applyFont="1" applyAlignment="1">
      <alignment horizontal="right"/>
    </xf>
    <xf numFmtId="4" fontId="3" fillId="0" borderId="0" xfId="3" quotePrefix="1" applyNumberFormat="1" applyFont="1" applyAlignment="1">
      <alignment horizontal="center"/>
    </xf>
    <xf numFmtId="4" fontId="3" fillId="0" borderId="0" xfId="3" applyNumberFormat="1" applyFont="1" applyAlignment="1">
      <alignment horizontal="center"/>
    </xf>
    <xf numFmtId="0" fontId="1" fillId="0" borderId="0" xfId="6" applyFont="1" applyAlignment="1">
      <alignment horizontal="right"/>
    </xf>
    <xf numFmtId="0" fontId="9" fillId="0" borderId="0" xfId="0" applyFont="1"/>
    <xf numFmtId="0" fontId="10" fillId="0" borderId="0" xfId="7"/>
    <xf numFmtId="4" fontId="10" fillId="0" borderId="0" xfId="7" applyNumberFormat="1"/>
    <xf numFmtId="0" fontId="1" fillId="0" borderId="0" xfId="8" applyFont="1"/>
    <xf numFmtId="0" fontId="1" fillId="2" borderId="2" xfId="0" applyFont="1" applyFill="1" applyBorder="1" applyAlignment="1">
      <alignment horizontal="left" vertical="top" wrapText="1"/>
    </xf>
    <xf numFmtId="4" fontId="9" fillId="0" borderId="0" xfId="0" applyNumberFormat="1" applyFont="1"/>
    <xf numFmtId="0" fontId="12" fillId="0" borderId="0" xfId="10" applyFont="1" applyAlignment="1">
      <alignment wrapText="1"/>
    </xf>
    <xf numFmtId="14" fontId="12" fillId="0" borderId="0" xfId="10" applyNumberFormat="1" applyFont="1" applyAlignment="1">
      <alignment wrapText="1"/>
    </xf>
    <xf numFmtId="0" fontId="12" fillId="0" borderId="0" xfId="10" applyFont="1" applyAlignment="1">
      <alignment horizontal="center" vertical="center" wrapText="1"/>
    </xf>
    <xf numFmtId="14" fontId="12" fillId="3" borderId="0" xfId="10" applyNumberFormat="1" applyFont="1" applyFill="1" applyAlignment="1">
      <alignment horizontal="center" wrapText="1"/>
    </xf>
    <xf numFmtId="0" fontId="12" fillId="3" borderId="0" xfId="10" applyFont="1" applyFill="1" applyAlignment="1">
      <alignment horizontal="center" wrapText="1"/>
    </xf>
    <xf numFmtId="0" fontId="14" fillId="0" borderId="0" xfId="10" applyFont="1" applyAlignment="1">
      <alignment horizontal="center" vertical="center" wrapText="1"/>
    </xf>
    <xf numFmtId="13" fontId="3" fillId="3" borderId="0" xfId="11" applyNumberFormat="1" applyFont="1" applyFill="1" applyAlignment="1">
      <alignment horizontal="center" vertical="center"/>
    </xf>
    <xf numFmtId="13" fontId="3" fillId="0" borderId="0" xfId="11" applyNumberFormat="1" applyFont="1" applyAlignment="1">
      <alignment horizontal="center" vertical="center" wrapText="1"/>
    </xf>
    <xf numFmtId="0" fontId="9" fillId="0" borderId="0" xfId="10" applyFont="1"/>
    <xf numFmtId="43" fontId="9" fillId="0" borderId="0" xfId="11" applyFont="1"/>
    <xf numFmtId="0" fontId="3" fillId="0" borderId="0" xfId="10" applyFont="1" applyAlignment="1">
      <alignment horizontal="center"/>
    </xf>
    <xf numFmtId="43" fontId="3" fillId="0" borderId="0" xfId="11" applyFont="1"/>
    <xf numFmtId="43" fontId="9" fillId="0" borderId="0" xfId="10" applyNumberFormat="1" applyFont="1"/>
    <xf numFmtId="164" fontId="3" fillId="0" borderId="0" xfId="11" applyNumberFormat="1" applyFont="1"/>
    <xf numFmtId="0" fontId="15" fillId="0" borderId="0" xfId="2" applyFont="1"/>
    <xf numFmtId="43" fontId="9" fillId="0" borderId="1" xfId="11" applyFont="1" applyBorder="1"/>
    <xf numFmtId="43" fontId="3" fillId="0" borderId="1" xfId="11" applyFont="1" applyBorder="1"/>
    <xf numFmtId="43" fontId="1" fillId="0" borderId="0" xfId="4" applyFont="1"/>
    <xf numFmtId="0" fontId="1" fillId="4" borderId="2" xfId="0" applyFont="1" applyFill="1" applyBorder="1" applyAlignment="1">
      <alignment horizontal="left" vertical="top" wrapText="1"/>
    </xf>
    <xf numFmtId="0" fontId="12" fillId="0" borderId="0" xfId="0" applyFont="1"/>
  </cellXfs>
  <cellStyles count="12">
    <cellStyle name="Comma" xfId="4" builtinId="3"/>
    <cellStyle name="Comma 2" xfId="11" xr:uid="{00000000-0005-0000-0000-000001000000}"/>
    <cellStyle name="Hyperlink" xfId="2" builtinId="8"/>
    <cellStyle name="Normal" xfId="0" builtinId="0"/>
    <cellStyle name="Normal 2" xfId="1" xr:uid="{00000000-0005-0000-0000-000004000000}"/>
    <cellStyle name="Normal 3" xfId="3" xr:uid="{00000000-0005-0000-0000-000005000000}"/>
    <cellStyle name="Normal 4" xfId="5" xr:uid="{00000000-0005-0000-0000-000006000000}"/>
    <cellStyle name="Normal 5" xfId="6" xr:uid="{00000000-0005-0000-0000-000007000000}"/>
    <cellStyle name="Normal 6" xfId="7" xr:uid="{00000000-0005-0000-0000-000008000000}"/>
    <cellStyle name="Normal 7" xfId="8" xr:uid="{00000000-0005-0000-0000-000009000000}"/>
    <cellStyle name="Normal 8" xfId="9" xr:uid="{00000000-0005-0000-0000-00000A000000}"/>
    <cellStyle name="Normal 9" xfId="10" xr:uid="{00000000-0005-0000-0000-00000B000000}"/>
  </cellStyles>
  <dxfs count="0"/>
  <tableStyles count="0" defaultTableStyle="TableStyleMedium2" defaultPivotStyle="PivotStyleLight16"/>
  <colors>
    <mruColors>
      <color rgb="FFFF66FF"/>
      <color rgb="FF00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Eboden\AppData\Business%20Partnering\Democratic%20Services\members%20allowances%20base%20budget%202324%20estimate%20for%20bb%20file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86BA7-3F8C-4326-99A0-664608E217AC}">
  <sheetPr>
    <tabColor rgb="FFFFFF00"/>
  </sheetPr>
  <dimension ref="A1:R61"/>
  <sheetViews>
    <sheetView tabSelected="1" zoomScale="85" zoomScaleNormal="85" workbookViewId="0">
      <pane xSplit="2" ySplit="3" topLeftCell="C4" activePane="bottomRight" state="frozen"/>
      <selection pane="topRight" activeCell="D1" sqref="D1"/>
      <selection pane="bottomLeft" activeCell="A4" sqref="A4"/>
      <selection pane="bottomRight" activeCell="E3" sqref="E3"/>
    </sheetView>
  </sheetViews>
  <sheetFormatPr defaultColWidth="8.84375" defaultRowHeight="12.5" x14ac:dyDescent="0.25"/>
  <cols>
    <col min="1" max="1" width="14.23046875" style="8" customWidth="1"/>
    <col min="2" max="2" width="21.07421875" style="8" customWidth="1"/>
    <col min="3" max="3" width="9.07421875" style="8" customWidth="1"/>
    <col min="4" max="4" width="10.23046875" style="8" customWidth="1"/>
    <col min="5" max="18" width="9.07421875" style="8" customWidth="1"/>
    <col min="19" max="16384" width="8.84375" style="8"/>
  </cols>
  <sheetData>
    <row r="1" spans="1:18" s="10" customFormat="1" ht="13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s="10" customForma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s="10" customFormat="1" ht="62.5" x14ac:dyDescent="0.25">
      <c r="A3" s="11" t="s">
        <v>0</v>
      </c>
      <c r="B3" s="11" t="s">
        <v>1</v>
      </c>
      <c r="C3" s="11" t="s">
        <v>2</v>
      </c>
      <c r="D3" s="31" t="s">
        <v>3</v>
      </c>
      <c r="E3" s="11" t="s">
        <v>143</v>
      </c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  <c r="K3" s="11" t="s">
        <v>9</v>
      </c>
      <c r="L3" s="11" t="s">
        <v>10</v>
      </c>
      <c r="M3" s="11" t="s">
        <v>11</v>
      </c>
      <c r="N3" s="11" t="s">
        <v>12</v>
      </c>
      <c r="O3" s="11" t="s">
        <v>13</v>
      </c>
      <c r="P3" s="11" t="s">
        <v>14</v>
      </c>
      <c r="Q3" s="11" t="s">
        <v>15</v>
      </c>
      <c r="R3" s="11" t="s">
        <v>16</v>
      </c>
    </row>
    <row r="4" spans="1:18" s="10" customFormat="1" x14ac:dyDescent="0.25">
      <c r="A4" s="7" t="s">
        <v>17</v>
      </c>
      <c r="B4" s="7" t="s">
        <v>18</v>
      </c>
      <c r="C4" s="12">
        <v>7196.04</v>
      </c>
      <c r="D4" s="7"/>
      <c r="E4" s="7"/>
      <c r="F4" s="7"/>
      <c r="G4" s="7"/>
      <c r="H4" s="7"/>
      <c r="I4" s="7"/>
      <c r="J4" s="7"/>
      <c r="K4" s="7"/>
      <c r="L4" s="7"/>
      <c r="M4" s="12">
        <f>SUM(C4:L4)</f>
        <v>7196.04</v>
      </c>
      <c r="N4" s="7"/>
      <c r="O4" s="12">
        <v>510</v>
      </c>
      <c r="P4" s="7"/>
      <c r="Q4" s="7"/>
      <c r="R4" s="12">
        <f>SUM(M4:Q4)</f>
        <v>7706.04</v>
      </c>
    </row>
    <row r="5" spans="1:18" s="10" customFormat="1" x14ac:dyDescent="0.25">
      <c r="A5" s="7" t="s">
        <v>17</v>
      </c>
      <c r="B5" s="7" t="s">
        <v>19</v>
      </c>
      <c r="C5" s="12">
        <v>7196.04</v>
      </c>
      <c r="D5" s="7"/>
      <c r="E5" s="7"/>
      <c r="F5" s="7"/>
      <c r="G5" s="7"/>
      <c r="H5" s="7"/>
      <c r="I5" s="7"/>
      <c r="J5" s="7"/>
      <c r="K5" s="7"/>
      <c r="L5" s="7"/>
      <c r="M5" s="12">
        <f t="shared" ref="M5:M57" si="0">SUM(C5:L5)</f>
        <v>7196.04</v>
      </c>
      <c r="N5" s="7"/>
      <c r="O5" s="7"/>
      <c r="P5" s="7"/>
      <c r="Q5" s="7"/>
      <c r="R5" s="12">
        <f t="shared" ref="R5:R57" si="1">SUM(M5:Q5)</f>
        <v>7196.04</v>
      </c>
    </row>
    <row r="6" spans="1:18" s="10" customFormat="1" x14ac:dyDescent="0.25">
      <c r="A6" s="7" t="s">
        <v>20</v>
      </c>
      <c r="B6" s="7" t="s">
        <v>21</v>
      </c>
      <c r="C6" s="12">
        <v>6480.3</v>
      </c>
      <c r="D6" s="7"/>
      <c r="E6" s="7"/>
      <c r="F6" s="7"/>
      <c r="G6" s="7"/>
      <c r="H6" s="7"/>
      <c r="I6" s="7"/>
      <c r="J6" s="7"/>
      <c r="K6" s="7"/>
      <c r="L6" s="7"/>
      <c r="M6" s="12">
        <f t="shared" si="0"/>
        <v>6480.3</v>
      </c>
      <c r="N6" s="7"/>
      <c r="O6" s="7"/>
      <c r="P6" s="7"/>
      <c r="Q6" s="7"/>
      <c r="R6" s="12">
        <f t="shared" si="1"/>
        <v>6480.3</v>
      </c>
    </row>
    <row r="7" spans="1:18" s="10" customFormat="1" x14ac:dyDescent="0.25">
      <c r="A7" s="7" t="s">
        <v>22</v>
      </c>
      <c r="B7" s="7" t="s">
        <v>23</v>
      </c>
      <c r="C7" s="12">
        <v>7196.04</v>
      </c>
      <c r="D7" s="12">
        <v>4203</v>
      </c>
      <c r="E7" s="7"/>
      <c r="F7" s="7"/>
      <c r="G7" s="7"/>
      <c r="H7" s="7"/>
      <c r="I7" s="7"/>
      <c r="J7" s="7"/>
      <c r="K7" s="7"/>
      <c r="L7" s="7"/>
      <c r="M7" s="12">
        <f t="shared" si="0"/>
        <v>11399.04</v>
      </c>
      <c r="N7" s="7"/>
      <c r="O7" s="7"/>
      <c r="P7" s="7"/>
      <c r="Q7" s="7"/>
      <c r="R7" s="12">
        <f t="shared" si="1"/>
        <v>11399.04</v>
      </c>
    </row>
    <row r="8" spans="1:18" s="10" customFormat="1" x14ac:dyDescent="0.25">
      <c r="A8" s="7" t="s">
        <v>24</v>
      </c>
      <c r="B8" s="7" t="s">
        <v>25</v>
      </c>
      <c r="C8" s="7"/>
      <c r="D8" s="7"/>
      <c r="E8" s="12">
        <v>567.69000000000005</v>
      </c>
      <c r="F8" s="7"/>
      <c r="G8" s="7"/>
      <c r="H8" s="7"/>
      <c r="I8" s="7"/>
      <c r="J8" s="7"/>
      <c r="K8" s="7"/>
      <c r="L8" s="7"/>
      <c r="M8" s="12">
        <f t="shared" si="0"/>
        <v>567.69000000000005</v>
      </c>
      <c r="N8" s="7"/>
      <c r="O8" s="7"/>
      <c r="P8" s="7"/>
      <c r="Q8" s="7"/>
      <c r="R8" s="12">
        <f t="shared" si="1"/>
        <v>567.69000000000005</v>
      </c>
    </row>
    <row r="9" spans="1:18" s="10" customFormat="1" x14ac:dyDescent="0.25">
      <c r="A9" s="7" t="s">
        <v>26</v>
      </c>
      <c r="B9" s="7" t="s">
        <v>27</v>
      </c>
      <c r="C9" s="12">
        <v>7196.04</v>
      </c>
      <c r="D9" s="12">
        <v>9456.9599999999991</v>
      </c>
      <c r="E9" s="7"/>
      <c r="F9" s="7"/>
      <c r="G9" s="7"/>
      <c r="H9" s="7"/>
      <c r="I9" s="7"/>
      <c r="J9" s="7"/>
      <c r="K9" s="7"/>
      <c r="L9" s="7"/>
      <c r="M9" s="12">
        <f t="shared" si="0"/>
        <v>16653</v>
      </c>
      <c r="N9" s="7"/>
      <c r="O9" s="7"/>
      <c r="P9" s="7"/>
      <c r="Q9" s="7"/>
      <c r="R9" s="12">
        <f t="shared" si="1"/>
        <v>16653</v>
      </c>
    </row>
    <row r="10" spans="1:18" s="10" customFormat="1" x14ac:dyDescent="0.25">
      <c r="A10" s="7" t="s">
        <v>28</v>
      </c>
      <c r="B10" s="7" t="s">
        <v>29</v>
      </c>
      <c r="C10" s="12">
        <v>6480.3</v>
      </c>
      <c r="D10" s="7"/>
      <c r="E10" s="7"/>
      <c r="F10" s="7"/>
      <c r="G10" s="7"/>
      <c r="H10" s="7"/>
      <c r="I10" s="7"/>
      <c r="J10" s="7"/>
      <c r="K10" s="7"/>
      <c r="L10" s="7"/>
      <c r="M10" s="12">
        <f t="shared" si="0"/>
        <v>6480.3</v>
      </c>
      <c r="N10" s="7"/>
      <c r="O10" s="7"/>
      <c r="P10" s="7"/>
      <c r="Q10" s="7"/>
      <c r="R10" s="12">
        <f t="shared" si="1"/>
        <v>6480.3</v>
      </c>
    </row>
    <row r="11" spans="1:18" s="10" customFormat="1" x14ac:dyDescent="0.25">
      <c r="A11" s="7" t="s">
        <v>30</v>
      </c>
      <c r="B11" s="7" t="s">
        <v>31</v>
      </c>
      <c r="C11" s="12">
        <v>7196.04</v>
      </c>
      <c r="D11" s="7"/>
      <c r="E11" s="7"/>
      <c r="F11" s="7"/>
      <c r="G11" s="7"/>
      <c r="H11" s="7"/>
      <c r="I11" s="7"/>
      <c r="J11" s="7"/>
      <c r="K11" s="7"/>
      <c r="L11" s="7"/>
      <c r="M11" s="12">
        <f t="shared" si="0"/>
        <v>7196.04</v>
      </c>
      <c r="N11" s="7"/>
      <c r="O11" s="7"/>
      <c r="P11" s="7"/>
      <c r="Q11" s="7"/>
      <c r="R11" s="12">
        <f t="shared" si="1"/>
        <v>7196.04</v>
      </c>
    </row>
    <row r="12" spans="1:18" s="10" customFormat="1" x14ac:dyDescent="0.25">
      <c r="A12" s="7" t="s">
        <v>32</v>
      </c>
      <c r="B12" s="7" t="s">
        <v>33</v>
      </c>
      <c r="C12" s="12">
        <v>7196.04</v>
      </c>
      <c r="D12" s="12">
        <v>9456.9599999999991</v>
      </c>
      <c r="E12" s="7"/>
      <c r="F12" s="7"/>
      <c r="G12" s="7"/>
      <c r="H12" s="7"/>
      <c r="I12" s="7"/>
      <c r="J12" s="7"/>
      <c r="K12" s="7"/>
      <c r="L12" s="7"/>
      <c r="M12" s="12">
        <f t="shared" si="0"/>
        <v>16653</v>
      </c>
      <c r="N12" s="7"/>
      <c r="O12" s="7"/>
      <c r="P12" s="7"/>
      <c r="Q12" s="7"/>
      <c r="R12" s="12">
        <f t="shared" si="1"/>
        <v>16653</v>
      </c>
    </row>
    <row r="13" spans="1:18" s="10" customFormat="1" x14ac:dyDescent="0.25">
      <c r="A13" s="7" t="s">
        <v>34</v>
      </c>
      <c r="B13" s="7" t="s">
        <v>35</v>
      </c>
      <c r="C13" s="12">
        <v>7196.04</v>
      </c>
      <c r="D13" s="7"/>
      <c r="E13" s="7"/>
      <c r="F13" s="7"/>
      <c r="G13" s="7"/>
      <c r="H13" s="7"/>
      <c r="I13" s="7"/>
      <c r="J13" s="7"/>
      <c r="K13" s="7"/>
      <c r="L13" s="7"/>
      <c r="M13" s="12">
        <f t="shared" si="0"/>
        <v>7196.04</v>
      </c>
      <c r="N13" s="7"/>
      <c r="O13" s="7"/>
      <c r="P13" s="7"/>
      <c r="Q13" s="7"/>
      <c r="R13" s="12">
        <f t="shared" si="1"/>
        <v>7196.04</v>
      </c>
    </row>
    <row r="14" spans="1:18" s="10" customFormat="1" x14ac:dyDescent="0.25">
      <c r="A14" s="7" t="s">
        <v>36</v>
      </c>
      <c r="B14" s="7" t="s">
        <v>37</v>
      </c>
      <c r="C14" s="12">
        <v>7196.04</v>
      </c>
      <c r="D14" s="12">
        <v>2228.2199999999998</v>
      </c>
      <c r="E14" s="7"/>
      <c r="F14" s="7"/>
      <c r="G14" s="7"/>
      <c r="H14" s="7"/>
      <c r="I14" s="7"/>
      <c r="J14" s="7"/>
      <c r="K14" s="7"/>
      <c r="L14" s="7"/>
      <c r="M14" s="12">
        <f t="shared" si="0"/>
        <v>9424.26</v>
      </c>
      <c r="N14" s="7"/>
      <c r="O14" s="7"/>
      <c r="P14" s="7"/>
      <c r="Q14" s="7"/>
      <c r="R14" s="12">
        <f t="shared" si="1"/>
        <v>9424.26</v>
      </c>
    </row>
    <row r="15" spans="1:18" s="10" customFormat="1" x14ac:dyDescent="0.25">
      <c r="A15" s="7" t="s">
        <v>38</v>
      </c>
      <c r="B15" s="7" t="s">
        <v>39</v>
      </c>
      <c r="C15" s="12">
        <v>7196.04</v>
      </c>
      <c r="D15" s="7"/>
      <c r="E15" s="7"/>
      <c r="F15" s="7"/>
      <c r="G15" s="7"/>
      <c r="H15" s="7"/>
      <c r="I15" s="7"/>
      <c r="J15" s="7"/>
      <c r="K15" s="7"/>
      <c r="L15" s="7"/>
      <c r="M15" s="12">
        <f t="shared" si="0"/>
        <v>7196.04</v>
      </c>
      <c r="N15" s="7"/>
      <c r="O15" s="7"/>
      <c r="P15" s="7"/>
      <c r="Q15" s="7"/>
      <c r="R15" s="12">
        <f t="shared" si="1"/>
        <v>7196.04</v>
      </c>
    </row>
    <row r="16" spans="1:18" s="10" customFormat="1" x14ac:dyDescent="0.25">
      <c r="A16" s="7" t="s">
        <v>40</v>
      </c>
      <c r="B16" s="7" t="s">
        <v>41</v>
      </c>
      <c r="C16" s="12">
        <v>7196.04</v>
      </c>
      <c r="D16" s="12">
        <v>4203</v>
      </c>
      <c r="E16" s="7"/>
      <c r="F16" s="12">
        <v>13.5</v>
      </c>
      <c r="G16" s="7"/>
      <c r="H16" s="7"/>
      <c r="I16" s="7"/>
      <c r="J16" s="7"/>
      <c r="K16" s="7"/>
      <c r="L16" s="7"/>
      <c r="M16" s="12">
        <f t="shared" si="0"/>
        <v>11412.54</v>
      </c>
      <c r="N16" s="7"/>
      <c r="O16" s="7"/>
      <c r="P16" s="7"/>
      <c r="Q16" s="7"/>
      <c r="R16" s="12">
        <f t="shared" si="1"/>
        <v>11412.54</v>
      </c>
    </row>
    <row r="17" spans="1:18" s="10" customFormat="1" x14ac:dyDescent="0.25">
      <c r="A17" s="7" t="s">
        <v>42</v>
      </c>
      <c r="B17" s="7" t="s">
        <v>43</v>
      </c>
      <c r="C17" s="7"/>
      <c r="D17" s="7"/>
      <c r="E17" s="12">
        <v>118.27</v>
      </c>
      <c r="F17" s="7"/>
      <c r="G17" s="7"/>
      <c r="H17" s="7"/>
      <c r="I17" s="7"/>
      <c r="J17" s="7"/>
      <c r="K17" s="7"/>
      <c r="L17" s="7"/>
      <c r="M17" s="12">
        <f t="shared" si="0"/>
        <v>118.27</v>
      </c>
      <c r="N17" s="7"/>
      <c r="O17" s="7"/>
      <c r="P17" s="7"/>
      <c r="Q17" s="7"/>
      <c r="R17" s="12">
        <f t="shared" si="1"/>
        <v>118.27</v>
      </c>
    </row>
    <row r="18" spans="1:18" s="10" customFormat="1" x14ac:dyDescent="0.25">
      <c r="A18" s="7" t="s">
        <v>44</v>
      </c>
      <c r="B18" s="7" t="s">
        <v>45</v>
      </c>
      <c r="C18" s="12">
        <v>7196.04</v>
      </c>
      <c r="D18" s="7"/>
      <c r="E18" s="7"/>
      <c r="F18" s="7"/>
      <c r="G18" s="7"/>
      <c r="H18" s="7"/>
      <c r="I18" s="7"/>
      <c r="J18" s="7"/>
      <c r="K18" s="7"/>
      <c r="L18" s="7"/>
      <c r="M18" s="12">
        <f t="shared" si="0"/>
        <v>7196.04</v>
      </c>
      <c r="N18" s="7"/>
      <c r="O18" s="7"/>
      <c r="P18" s="7"/>
      <c r="Q18" s="7"/>
      <c r="R18" s="12">
        <f t="shared" si="1"/>
        <v>7196.04</v>
      </c>
    </row>
    <row r="19" spans="1:18" s="10" customFormat="1" x14ac:dyDescent="0.25">
      <c r="A19" s="7" t="s">
        <v>46</v>
      </c>
      <c r="B19" s="7" t="s">
        <v>47</v>
      </c>
      <c r="C19" s="12">
        <v>7196.04</v>
      </c>
      <c r="D19" s="12">
        <v>11558.04</v>
      </c>
      <c r="E19" s="7"/>
      <c r="F19" s="7"/>
      <c r="G19" s="7"/>
      <c r="H19" s="7"/>
      <c r="I19" s="7"/>
      <c r="J19" s="7"/>
      <c r="K19" s="7"/>
      <c r="L19" s="7"/>
      <c r="M19" s="12">
        <f t="shared" si="0"/>
        <v>18754.080000000002</v>
      </c>
      <c r="N19" s="7"/>
      <c r="O19" s="7"/>
      <c r="P19" s="7"/>
      <c r="Q19" s="7"/>
      <c r="R19" s="12">
        <f t="shared" si="1"/>
        <v>18754.080000000002</v>
      </c>
    </row>
    <row r="20" spans="1:18" s="10" customFormat="1" x14ac:dyDescent="0.25">
      <c r="A20" s="7" t="s">
        <v>48</v>
      </c>
      <c r="B20" s="7" t="s">
        <v>49</v>
      </c>
      <c r="C20" s="12">
        <v>710.56</v>
      </c>
      <c r="D20" s="12">
        <v>311.35000000000002</v>
      </c>
      <c r="E20" s="7"/>
      <c r="F20" s="7"/>
      <c r="G20" s="7"/>
      <c r="H20" s="7"/>
      <c r="I20" s="7"/>
      <c r="J20" s="7"/>
      <c r="K20" s="7"/>
      <c r="L20" s="7"/>
      <c r="M20" s="12">
        <f t="shared" si="0"/>
        <v>1021.91</v>
      </c>
      <c r="N20" s="7"/>
      <c r="O20" s="7"/>
      <c r="P20" s="7"/>
      <c r="Q20" s="7"/>
      <c r="R20" s="12">
        <f t="shared" si="1"/>
        <v>1021.91</v>
      </c>
    </row>
    <row r="21" spans="1:18" s="10" customFormat="1" x14ac:dyDescent="0.25">
      <c r="A21" s="7" t="s">
        <v>50</v>
      </c>
      <c r="B21" s="7" t="s">
        <v>51</v>
      </c>
      <c r="C21" s="12">
        <v>7196.04</v>
      </c>
      <c r="D21" s="7"/>
      <c r="E21" s="7"/>
      <c r="F21" s="7"/>
      <c r="G21" s="7"/>
      <c r="H21" s="7"/>
      <c r="I21" s="7"/>
      <c r="J21" s="7"/>
      <c r="K21" s="7"/>
      <c r="L21" s="7"/>
      <c r="M21" s="12">
        <f t="shared" si="0"/>
        <v>7196.04</v>
      </c>
      <c r="N21" s="7"/>
      <c r="O21" s="7"/>
      <c r="P21" s="7"/>
      <c r="Q21" s="7"/>
      <c r="R21" s="12">
        <f t="shared" si="1"/>
        <v>7196.04</v>
      </c>
    </row>
    <row r="22" spans="1:18" s="10" customFormat="1" x14ac:dyDescent="0.25">
      <c r="A22" s="7" t="s">
        <v>52</v>
      </c>
      <c r="B22" s="7" t="s">
        <v>53</v>
      </c>
      <c r="C22" s="12">
        <v>7196.04</v>
      </c>
      <c r="D22" s="7"/>
      <c r="E22" s="7"/>
      <c r="F22" s="7"/>
      <c r="G22" s="7"/>
      <c r="H22" s="7"/>
      <c r="I22" s="7"/>
      <c r="J22" s="7"/>
      <c r="K22" s="7"/>
      <c r="L22" s="7"/>
      <c r="M22" s="12">
        <f t="shared" si="0"/>
        <v>7196.04</v>
      </c>
      <c r="N22" s="7"/>
      <c r="O22" s="7"/>
      <c r="P22" s="7"/>
      <c r="Q22" s="7"/>
      <c r="R22" s="12">
        <f t="shared" si="1"/>
        <v>7196.04</v>
      </c>
    </row>
    <row r="23" spans="1:18" s="10" customFormat="1" x14ac:dyDescent="0.25">
      <c r="A23" s="7" t="s">
        <v>54</v>
      </c>
      <c r="B23" s="7" t="s">
        <v>55</v>
      </c>
      <c r="C23" s="12">
        <v>7196.04</v>
      </c>
      <c r="D23" s="12">
        <v>2771.59</v>
      </c>
      <c r="E23" s="7"/>
      <c r="F23" s="7"/>
      <c r="G23" s="7"/>
      <c r="H23" s="7"/>
      <c r="I23" s="7"/>
      <c r="J23" s="7"/>
      <c r="K23" s="7"/>
      <c r="L23" s="7"/>
      <c r="M23" s="12">
        <f t="shared" si="0"/>
        <v>9967.630000000001</v>
      </c>
      <c r="N23" s="12">
        <v>4100</v>
      </c>
      <c r="O23" s="7"/>
      <c r="P23" s="7"/>
      <c r="Q23" s="7"/>
      <c r="R23" s="12">
        <f t="shared" si="1"/>
        <v>14067.630000000001</v>
      </c>
    </row>
    <row r="24" spans="1:18" s="10" customFormat="1" x14ac:dyDescent="0.25">
      <c r="A24" s="7" t="s">
        <v>56</v>
      </c>
      <c r="B24" s="7" t="s">
        <v>57</v>
      </c>
      <c r="C24" s="12">
        <v>6925.22</v>
      </c>
      <c r="D24" s="7"/>
      <c r="E24" s="7"/>
      <c r="F24" s="7"/>
      <c r="G24" s="7"/>
      <c r="H24" s="7"/>
      <c r="I24" s="7"/>
      <c r="J24" s="7"/>
      <c r="K24" s="7"/>
      <c r="L24" s="7"/>
      <c r="M24" s="12">
        <f t="shared" si="0"/>
        <v>6925.22</v>
      </c>
      <c r="N24" s="7"/>
      <c r="O24" s="7"/>
      <c r="P24" s="7"/>
      <c r="Q24" s="7"/>
      <c r="R24" s="12">
        <f t="shared" si="1"/>
        <v>6925.22</v>
      </c>
    </row>
    <row r="25" spans="1:18" s="10" customFormat="1" x14ac:dyDescent="0.25">
      <c r="A25" s="7" t="s">
        <v>58</v>
      </c>
      <c r="B25" s="7" t="s">
        <v>59</v>
      </c>
      <c r="C25" s="7"/>
      <c r="D25" s="7"/>
      <c r="E25" s="12">
        <v>567.69000000000005</v>
      </c>
      <c r="F25" s="7"/>
      <c r="G25" s="7"/>
      <c r="H25" s="7"/>
      <c r="I25" s="12">
        <v>19.899999999999999</v>
      </c>
      <c r="J25" s="7"/>
      <c r="K25" s="7"/>
      <c r="L25" s="7"/>
      <c r="M25" s="12">
        <f t="shared" si="0"/>
        <v>587.59</v>
      </c>
      <c r="N25" s="7"/>
      <c r="O25" s="7"/>
      <c r="P25" s="7"/>
      <c r="Q25" s="7"/>
      <c r="R25" s="12">
        <f t="shared" si="1"/>
        <v>587.59</v>
      </c>
    </row>
    <row r="26" spans="1:18" s="10" customFormat="1" x14ac:dyDescent="0.25">
      <c r="A26" s="7" t="s">
        <v>60</v>
      </c>
      <c r="B26" s="7" t="s">
        <v>61</v>
      </c>
      <c r="C26" s="12">
        <v>7196.04</v>
      </c>
      <c r="D26" s="12">
        <v>9456.9599999999991</v>
      </c>
      <c r="E26" s="7"/>
      <c r="F26" s="7"/>
      <c r="G26" s="7"/>
      <c r="H26" s="7"/>
      <c r="I26" s="7"/>
      <c r="J26" s="7"/>
      <c r="K26" s="7"/>
      <c r="L26" s="7"/>
      <c r="M26" s="12">
        <f t="shared" si="0"/>
        <v>16653</v>
      </c>
      <c r="N26" s="7"/>
      <c r="O26" s="7"/>
      <c r="P26" s="7"/>
      <c r="Q26" s="7"/>
      <c r="R26" s="12">
        <f t="shared" si="1"/>
        <v>16653</v>
      </c>
    </row>
    <row r="27" spans="1:18" s="10" customFormat="1" x14ac:dyDescent="0.25">
      <c r="A27" s="7" t="s">
        <v>62</v>
      </c>
      <c r="B27" s="7" t="s">
        <v>63</v>
      </c>
      <c r="C27" s="12">
        <v>710.56</v>
      </c>
      <c r="D27" s="7"/>
      <c r="E27" s="7"/>
      <c r="F27" s="7"/>
      <c r="G27" s="7"/>
      <c r="H27" s="7"/>
      <c r="I27" s="7"/>
      <c r="J27" s="7"/>
      <c r="K27" s="7"/>
      <c r="L27" s="7"/>
      <c r="M27" s="12">
        <f t="shared" si="0"/>
        <v>710.56</v>
      </c>
      <c r="N27" s="7"/>
      <c r="O27" s="7"/>
      <c r="P27" s="7"/>
      <c r="Q27" s="7"/>
      <c r="R27" s="12">
        <f t="shared" si="1"/>
        <v>710.56</v>
      </c>
    </row>
    <row r="28" spans="1:18" s="10" customFormat="1" x14ac:dyDescent="0.25">
      <c r="A28" s="7" t="s">
        <v>64</v>
      </c>
      <c r="B28" s="7" t="s">
        <v>29</v>
      </c>
      <c r="C28" s="12">
        <v>710.56</v>
      </c>
      <c r="D28" s="7"/>
      <c r="E28" s="7"/>
      <c r="F28" s="7"/>
      <c r="G28" s="7"/>
      <c r="H28" s="7"/>
      <c r="I28" s="7"/>
      <c r="J28" s="7"/>
      <c r="K28" s="7"/>
      <c r="L28" s="7"/>
      <c r="M28" s="12">
        <f t="shared" si="0"/>
        <v>710.56</v>
      </c>
      <c r="N28" s="7"/>
      <c r="O28" s="7"/>
      <c r="P28" s="7"/>
      <c r="Q28" s="7"/>
      <c r="R28" s="12">
        <f t="shared" si="1"/>
        <v>710.56</v>
      </c>
    </row>
    <row r="29" spans="1:18" s="10" customFormat="1" x14ac:dyDescent="0.25">
      <c r="A29" s="7" t="s">
        <v>65</v>
      </c>
      <c r="B29" s="7" t="s">
        <v>66</v>
      </c>
      <c r="C29" s="12">
        <v>7196.04</v>
      </c>
      <c r="D29" s="12">
        <v>4203</v>
      </c>
      <c r="E29" s="7"/>
      <c r="F29" s="12">
        <v>191.25</v>
      </c>
      <c r="G29" s="7"/>
      <c r="H29" s="7"/>
      <c r="I29" s="7"/>
      <c r="J29" s="7"/>
      <c r="K29" s="7"/>
      <c r="L29" s="7"/>
      <c r="M29" s="12">
        <f t="shared" si="0"/>
        <v>11590.29</v>
      </c>
      <c r="N29" s="7"/>
      <c r="O29" s="7"/>
      <c r="P29" s="7"/>
      <c r="Q29" s="7"/>
      <c r="R29" s="12">
        <f t="shared" si="1"/>
        <v>11590.29</v>
      </c>
    </row>
    <row r="30" spans="1:18" s="10" customFormat="1" x14ac:dyDescent="0.25">
      <c r="A30" s="7" t="s">
        <v>67</v>
      </c>
      <c r="B30" s="7" t="s">
        <v>68</v>
      </c>
      <c r="C30" s="12">
        <v>7196.04</v>
      </c>
      <c r="D30" s="7"/>
      <c r="E30" s="7"/>
      <c r="F30" s="12">
        <v>310.05</v>
      </c>
      <c r="G30" s="7"/>
      <c r="H30" s="7"/>
      <c r="I30" s="7"/>
      <c r="J30" s="7"/>
      <c r="K30" s="7"/>
      <c r="L30" s="7"/>
      <c r="M30" s="12">
        <f t="shared" si="0"/>
        <v>7506.09</v>
      </c>
      <c r="N30" s="7"/>
      <c r="O30" s="7"/>
      <c r="P30" s="7"/>
      <c r="Q30" s="7"/>
      <c r="R30" s="12">
        <f t="shared" si="1"/>
        <v>7506.09</v>
      </c>
    </row>
    <row r="31" spans="1:18" s="10" customFormat="1" x14ac:dyDescent="0.25">
      <c r="A31" s="7" t="s">
        <v>69</v>
      </c>
      <c r="B31" s="7" t="s">
        <v>70</v>
      </c>
      <c r="C31" s="12">
        <v>6480.3</v>
      </c>
      <c r="D31" s="7"/>
      <c r="E31" s="7"/>
      <c r="F31" s="7"/>
      <c r="G31" s="7"/>
      <c r="H31" s="7"/>
      <c r="I31" s="7"/>
      <c r="J31" s="7"/>
      <c r="K31" s="7"/>
      <c r="L31" s="7"/>
      <c r="M31" s="12">
        <f t="shared" si="0"/>
        <v>6480.3</v>
      </c>
      <c r="N31" s="7"/>
      <c r="O31" s="7"/>
      <c r="P31" s="7"/>
      <c r="Q31" s="7"/>
      <c r="R31" s="12">
        <f t="shared" si="1"/>
        <v>6480.3</v>
      </c>
    </row>
    <row r="32" spans="1:18" s="10" customFormat="1" x14ac:dyDescent="0.25">
      <c r="A32" s="7" t="s">
        <v>71</v>
      </c>
      <c r="B32" s="7" t="s">
        <v>72</v>
      </c>
      <c r="C32" s="12">
        <v>7196.04</v>
      </c>
      <c r="D32" s="12">
        <v>9456.9599999999991</v>
      </c>
      <c r="E32" s="7"/>
      <c r="F32" s="7"/>
      <c r="G32" s="7"/>
      <c r="H32" s="7"/>
      <c r="I32" s="7"/>
      <c r="J32" s="7"/>
      <c r="K32" s="7"/>
      <c r="L32" s="7"/>
      <c r="M32" s="12">
        <f t="shared" si="0"/>
        <v>16653</v>
      </c>
      <c r="N32" s="7"/>
      <c r="O32" s="7"/>
      <c r="P32" s="7"/>
      <c r="Q32" s="7"/>
      <c r="R32" s="12">
        <f t="shared" si="1"/>
        <v>16653</v>
      </c>
    </row>
    <row r="33" spans="1:18" s="10" customFormat="1" x14ac:dyDescent="0.25">
      <c r="A33" s="7" t="s">
        <v>73</v>
      </c>
      <c r="B33" s="7" t="s">
        <v>74</v>
      </c>
      <c r="C33" s="12">
        <v>7196.04</v>
      </c>
      <c r="D33" s="7"/>
      <c r="E33" s="7"/>
      <c r="F33" s="7"/>
      <c r="G33" s="7"/>
      <c r="H33" s="7"/>
      <c r="I33" s="7"/>
      <c r="J33" s="7"/>
      <c r="K33" s="7"/>
      <c r="L33" s="7"/>
      <c r="M33" s="12">
        <f t="shared" si="0"/>
        <v>7196.04</v>
      </c>
      <c r="N33" s="7"/>
      <c r="O33" s="7"/>
      <c r="P33" s="7"/>
      <c r="Q33" s="7"/>
      <c r="R33" s="12">
        <f t="shared" si="1"/>
        <v>7196.04</v>
      </c>
    </row>
    <row r="34" spans="1:18" s="10" customFormat="1" x14ac:dyDescent="0.25">
      <c r="A34" s="7" t="s">
        <v>75</v>
      </c>
      <c r="B34" s="7" t="s">
        <v>76</v>
      </c>
      <c r="C34" s="12">
        <v>7196.04</v>
      </c>
      <c r="D34" s="7"/>
      <c r="E34" s="7"/>
      <c r="F34" s="7"/>
      <c r="G34" s="7"/>
      <c r="H34" s="7"/>
      <c r="I34" s="7"/>
      <c r="J34" s="7"/>
      <c r="K34" s="7"/>
      <c r="L34" s="7"/>
      <c r="M34" s="12">
        <f t="shared" si="0"/>
        <v>7196.04</v>
      </c>
      <c r="N34" s="7"/>
      <c r="O34" s="7"/>
      <c r="P34" s="7"/>
      <c r="Q34" s="7"/>
      <c r="R34" s="12">
        <f t="shared" si="1"/>
        <v>7196.04</v>
      </c>
    </row>
    <row r="35" spans="1:18" s="10" customFormat="1" x14ac:dyDescent="0.25">
      <c r="A35" s="7" t="s">
        <v>77</v>
      </c>
      <c r="B35" s="7" t="s">
        <v>78</v>
      </c>
      <c r="C35" s="12">
        <v>7196.04</v>
      </c>
      <c r="D35" s="12">
        <v>3694.57</v>
      </c>
      <c r="E35" s="7"/>
      <c r="F35" s="7"/>
      <c r="G35" s="7"/>
      <c r="H35" s="7"/>
      <c r="I35" s="12">
        <v>86.19</v>
      </c>
      <c r="J35" s="7"/>
      <c r="K35" s="7"/>
      <c r="L35" s="7"/>
      <c r="M35" s="12">
        <f t="shared" si="0"/>
        <v>10976.800000000001</v>
      </c>
      <c r="N35" s="7"/>
      <c r="O35" s="7"/>
      <c r="P35" s="7"/>
      <c r="Q35" s="7"/>
      <c r="R35" s="12">
        <f t="shared" si="1"/>
        <v>10976.800000000001</v>
      </c>
    </row>
    <row r="36" spans="1:18" s="10" customFormat="1" x14ac:dyDescent="0.25">
      <c r="A36" s="7" t="s">
        <v>79</v>
      </c>
      <c r="B36" s="7" t="s">
        <v>80</v>
      </c>
      <c r="C36" s="12">
        <v>5261.62</v>
      </c>
      <c r="D36" s="7"/>
      <c r="E36" s="7"/>
      <c r="F36" s="7"/>
      <c r="G36" s="7"/>
      <c r="H36" s="7"/>
      <c r="I36" s="7"/>
      <c r="J36" s="7"/>
      <c r="K36" s="7"/>
      <c r="L36" s="7"/>
      <c r="M36" s="12">
        <f t="shared" si="0"/>
        <v>5261.62</v>
      </c>
      <c r="N36" s="7"/>
      <c r="O36" s="7"/>
      <c r="P36" s="7"/>
      <c r="Q36" s="7"/>
      <c r="R36" s="12">
        <f t="shared" si="1"/>
        <v>5261.62</v>
      </c>
    </row>
    <row r="37" spans="1:18" s="10" customFormat="1" x14ac:dyDescent="0.25">
      <c r="A37" s="7" t="s">
        <v>81</v>
      </c>
      <c r="B37" s="7" t="s">
        <v>82</v>
      </c>
      <c r="C37" s="12">
        <v>710.56</v>
      </c>
      <c r="E37" s="7"/>
      <c r="F37" s="7"/>
      <c r="G37" s="7"/>
      <c r="H37" s="7"/>
      <c r="I37" s="7"/>
      <c r="J37" s="7"/>
      <c r="K37" s="7"/>
      <c r="L37" s="7"/>
      <c r="M37" s="12">
        <f t="shared" si="0"/>
        <v>710.56</v>
      </c>
      <c r="N37" s="7"/>
      <c r="O37" s="7"/>
      <c r="P37" s="7"/>
      <c r="Q37" s="7"/>
      <c r="R37" s="12">
        <f t="shared" si="1"/>
        <v>710.56</v>
      </c>
    </row>
    <row r="38" spans="1:18" s="10" customFormat="1" x14ac:dyDescent="0.25">
      <c r="A38" s="7" t="s">
        <v>83</v>
      </c>
      <c r="B38" s="7" t="s">
        <v>84</v>
      </c>
      <c r="C38" s="12">
        <v>7196.04</v>
      </c>
      <c r="D38" s="7"/>
      <c r="E38" s="7"/>
      <c r="F38" s="12">
        <v>380.7</v>
      </c>
      <c r="G38" s="7"/>
      <c r="H38" s="7"/>
      <c r="I38" s="7"/>
      <c r="J38" s="7"/>
      <c r="K38" s="7"/>
      <c r="L38" s="7"/>
      <c r="M38" s="12">
        <f t="shared" si="0"/>
        <v>7576.74</v>
      </c>
      <c r="N38" s="7"/>
      <c r="O38" s="7"/>
      <c r="P38" s="7"/>
      <c r="Q38" s="7"/>
      <c r="R38" s="12">
        <f t="shared" si="1"/>
        <v>7576.74</v>
      </c>
    </row>
    <row r="39" spans="1:18" s="10" customFormat="1" x14ac:dyDescent="0.25">
      <c r="A39" s="7" t="s">
        <v>85</v>
      </c>
      <c r="B39" s="7" t="s">
        <v>86</v>
      </c>
      <c r="C39" s="7"/>
      <c r="D39" s="7"/>
      <c r="E39" s="12">
        <v>567.69000000000005</v>
      </c>
      <c r="F39" s="7"/>
      <c r="G39" s="7"/>
      <c r="H39" s="7"/>
      <c r="I39" s="7"/>
      <c r="J39" s="7"/>
      <c r="K39" s="7"/>
      <c r="L39" s="7"/>
      <c r="M39" s="12">
        <f t="shared" si="0"/>
        <v>567.69000000000005</v>
      </c>
      <c r="N39" s="7"/>
      <c r="O39" s="7"/>
      <c r="P39" s="7"/>
      <c r="Q39" s="7"/>
      <c r="R39" s="12">
        <f t="shared" si="1"/>
        <v>567.69000000000005</v>
      </c>
    </row>
    <row r="40" spans="1:18" s="10" customFormat="1" x14ac:dyDescent="0.25">
      <c r="A40" s="7" t="s">
        <v>87</v>
      </c>
      <c r="B40" s="7" t="s">
        <v>88</v>
      </c>
      <c r="C40" s="12">
        <v>6480.3</v>
      </c>
      <c r="D40" s="7"/>
      <c r="E40" s="7"/>
      <c r="F40" s="12">
        <v>88.2</v>
      </c>
      <c r="G40" s="7"/>
      <c r="H40" s="7"/>
      <c r="I40" s="7"/>
      <c r="J40" s="7"/>
      <c r="K40" s="7"/>
      <c r="L40" s="7"/>
      <c r="M40" s="12">
        <f t="shared" si="0"/>
        <v>6568.5</v>
      </c>
      <c r="N40" s="7"/>
      <c r="O40" s="7"/>
      <c r="P40" s="7"/>
      <c r="Q40" s="7"/>
      <c r="R40" s="12">
        <f t="shared" si="1"/>
        <v>6568.5</v>
      </c>
    </row>
    <row r="41" spans="1:18" s="10" customFormat="1" x14ac:dyDescent="0.25">
      <c r="A41" s="7" t="s">
        <v>89</v>
      </c>
      <c r="B41" s="7" t="s">
        <v>90</v>
      </c>
      <c r="C41" s="12">
        <v>7196.04</v>
      </c>
      <c r="D41" s="12">
        <v>9456.9599999999991</v>
      </c>
      <c r="E41" s="7"/>
      <c r="F41" s="7"/>
      <c r="G41" s="7"/>
      <c r="H41" s="7"/>
      <c r="I41" s="7"/>
      <c r="J41" s="7"/>
      <c r="K41" s="7"/>
      <c r="L41" s="7"/>
      <c r="M41" s="12">
        <f t="shared" si="0"/>
        <v>16653</v>
      </c>
      <c r="N41" s="7"/>
      <c r="O41" s="7"/>
      <c r="P41" s="7"/>
      <c r="Q41" s="7"/>
      <c r="R41" s="12">
        <f t="shared" si="1"/>
        <v>16653</v>
      </c>
    </row>
    <row r="42" spans="1:18" s="10" customFormat="1" x14ac:dyDescent="0.25">
      <c r="A42" s="7" t="s">
        <v>91</v>
      </c>
      <c r="B42" s="7" t="s">
        <v>92</v>
      </c>
      <c r="C42" s="12">
        <v>7196.04</v>
      </c>
      <c r="D42" s="12">
        <v>508.43</v>
      </c>
      <c r="E42" s="7"/>
      <c r="F42" s="12">
        <v>244.44</v>
      </c>
      <c r="G42" s="7"/>
      <c r="H42" s="7"/>
      <c r="I42" s="7"/>
      <c r="J42" s="7"/>
      <c r="K42" s="7"/>
      <c r="L42" s="7"/>
      <c r="M42" s="12">
        <f t="shared" si="0"/>
        <v>7948.91</v>
      </c>
      <c r="N42" s="7"/>
      <c r="O42" s="7"/>
      <c r="P42" s="7"/>
      <c r="Q42" s="7"/>
      <c r="R42" s="12">
        <f t="shared" si="1"/>
        <v>7948.91</v>
      </c>
    </row>
    <row r="43" spans="1:18" s="10" customFormat="1" x14ac:dyDescent="0.25">
      <c r="A43" s="7" t="s">
        <v>93</v>
      </c>
      <c r="B43" s="7" t="s">
        <v>94</v>
      </c>
      <c r="C43" s="12">
        <v>1217.31</v>
      </c>
      <c r="D43" s="7"/>
      <c r="E43" s="7"/>
      <c r="F43" s="7"/>
      <c r="G43" s="7"/>
      <c r="H43" s="7"/>
      <c r="I43" s="7"/>
      <c r="J43" s="7"/>
      <c r="K43" s="7"/>
      <c r="L43" s="7"/>
      <c r="M43" s="12">
        <f t="shared" si="0"/>
        <v>1217.31</v>
      </c>
      <c r="N43" s="7"/>
      <c r="O43" s="7"/>
      <c r="P43" s="7"/>
      <c r="Q43" s="7"/>
      <c r="R43" s="12">
        <f t="shared" si="1"/>
        <v>1217.31</v>
      </c>
    </row>
    <row r="44" spans="1:18" s="10" customFormat="1" x14ac:dyDescent="0.25">
      <c r="A44" s="7" t="s">
        <v>95</v>
      </c>
      <c r="B44" s="7" t="s">
        <v>96</v>
      </c>
      <c r="C44" s="12">
        <v>7196.04</v>
      </c>
      <c r="D44" s="12">
        <v>2100.96</v>
      </c>
      <c r="E44" s="7"/>
      <c r="F44" s="7"/>
      <c r="G44" s="7"/>
      <c r="H44" s="7"/>
      <c r="I44" s="7"/>
      <c r="J44" s="7"/>
      <c r="K44" s="7"/>
      <c r="L44" s="7"/>
      <c r="M44" s="12">
        <f t="shared" si="0"/>
        <v>9297</v>
      </c>
      <c r="N44" s="7"/>
      <c r="O44" s="7"/>
      <c r="P44" s="7"/>
      <c r="Q44" s="7"/>
      <c r="R44" s="12">
        <f t="shared" si="1"/>
        <v>9297</v>
      </c>
    </row>
    <row r="45" spans="1:18" s="10" customFormat="1" x14ac:dyDescent="0.25">
      <c r="A45" s="7" t="s">
        <v>97</v>
      </c>
      <c r="B45" s="7" t="s">
        <v>29</v>
      </c>
      <c r="C45" s="12">
        <v>710.56</v>
      </c>
      <c r="D45" s="7"/>
      <c r="E45" s="7"/>
      <c r="F45" s="12">
        <v>152.55000000000001</v>
      </c>
      <c r="G45" s="7"/>
      <c r="H45" s="7"/>
      <c r="I45" s="7"/>
      <c r="J45" s="7"/>
      <c r="K45" s="7"/>
      <c r="L45" s="7"/>
      <c r="M45" s="12">
        <f t="shared" si="0"/>
        <v>863.1099999999999</v>
      </c>
      <c r="N45" s="7"/>
      <c r="O45" s="7"/>
      <c r="P45" s="7"/>
      <c r="Q45" s="7"/>
      <c r="R45" s="12">
        <f t="shared" si="1"/>
        <v>863.1099999999999</v>
      </c>
    </row>
    <row r="46" spans="1:18" s="10" customFormat="1" x14ac:dyDescent="0.25">
      <c r="A46" s="7" t="s">
        <v>98</v>
      </c>
      <c r="B46" s="7" t="s">
        <v>99</v>
      </c>
      <c r="C46" s="12">
        <v>7196.04</v>
      </c>
      <c r="D46" s="12">
        <v>9456.9599999999991</v>
      </c>
      <c r="E46" s="7"/>
      <c r="F46" s="12">
        <v>91.31</v>
      </c>
      <c r="G46" s="7"/>
      <c r="H46" s="7"/>
      <c r="I46" s="7"/>
      <c r="J46" s="7"/>
      <c r="K46" s="7"/>
      <c r="L46" s="7"/>
      <c r="M46" s="12">
        <f t="shared" si="0"/>
        <v>16744.310000000001</v>
      </c>
      <c r="N46" s="7"/>
      <c r="O46" s="7"/>
      <c r="P46" s="7"/>
      <c r="Q46" s="7"/>
      <c r="R46" s="12">
        <f t="shared" si="1"/>
        <v>16744.310000000001</v>
      </c>
    </row>
    <row r="47" spans="1:18" s="10" customFormat="1" x14ac:dyDescent="0.25">
      <c r="A47" s="7" t="s">
        <v>100</v>
      </c>
      <c r="B47" s="7" t="s">
        <v>101</v>
      </c>
      <c r="C47" s="12">
        <v>7196.04</v>
      </c>
      <c r="D47" s="7"/>
      <c r="E47" s="7"/>
      <c r="F47" s="7"/>
      <c r="G47" s="7"/>
      <c r="H47" s="7"/>
      <c r="I47" s="7"/>
      <c r="J47" s="7"/>
      <c r="K47" s="7"/>
      <c r="L47" s="7"/>
      <c r="M47" s="12">
        <f t="shared" si="0"/>
        <v>7196.04</v>
      </c>
      <c r="N47" s="7"/>
      <c r="O47" s="7"/>
      <c r="P47" s="7"/>
      <c r="Q47" s="7"/>
      <c r="R47" s="12">
        <f t="shared" si="1"/>
        <v>7196.04</v>
      </c>
    </row>
    <row r="48" spans="1:18" s="10" customFormat="1" x14ac:dyDescent="0.25">
      <c r="A48" s="7" t="s">
        <v>102</v>
      </c>
      <c r="B48" s="7" t="s">
        <v>103</v>
      </c>
      <c r="C48" s="12">
        <v>7196.04</v>
      </c>
      <c r="D48" s="7"/>
      <c r="E48" s="7"/>
      <c r="F48" s="7"/>
      <c r="G48" s="7"/>
      <c r="H48" s="7"/>
      <c r="I48" s="7"/>
      <c r="J48" s="7"/>
      <c r="K48" s="7"/>
      <c r="L48" s="7"/>
      <c r="M48" s="12">
        <f t="shared" si="0"/>
        <v>7196.04</v>
      </c>
      <c r="N48" s="7"/>
      <c r="O48" s="7"/>
      <c r="P48" s="7"/>
      <c r="Q48" s="7"/>
      <c r="R48" s="12">
        <f t="shared" si="1"/>
        <v>7196.04</v>
      </c>
    </row>
    <row r="49" spans="1:18" s="10" customFormat="1" x14ac:dyDescent="0.25">
      <c r="A49" s="7" t="s">
        <v>104</v>
      </c>
      <c r="B49" s="7" t="s">
        <v>105</v>
      </c>
      <c r="C49" s="12">
        <v>7196.04</v>
      </c>
      <c r="D49" s="12">
        <v>9456.9599999999991</v>
      </c>
      <c r="E49" s="7"/>
      <c r="F49" s="7"/>
      <c r="G49" s="7"/>
      <c r="H49" s="7"/>
      <c r="I49" s="7"/>
      <c r="J49" s="7"/>
      <c r="K49" s="7"/>
      <c r="L49" s="7"/>
      <c r="M49" s="12">
        <f t="shared" si="0"/>
        <v>16653</v>
      </c>
      <c r="N49" s="7"/>
      <c r="O49" s="7"/>
      <c r="P49" s="7"/>
      <c r="Q49" s="7"/>
      <c r="R49" s="12">
        <f t="shared" si="1"/>
        <v>16653</v>
      </c>
    </row>
    <row r="50" spans="1:18" s="10" customFormat="1" x14ac:dyDescent="0.25">
      <c r="A50" s="7" t="s">
        <v>106</v>
      </c>
      <c r="B50" s="7" t="s">
        <v>107</v>
      </c>
      <c r="C50" s="12">
        <v>7196.04</v>
      </c>
      <c r="D50" s="12">
        <v>254.15</v>
      </c>
      <c r="E50" s="7"/>
      <c r="F50" s="7"/>
      <c r="G50" s="7"/>
      <c r="H50" s="7"/>
      <c r="I50" s="7"/>
      <c r="J50" s="7"/>
      <c r="K50" s="7"/>
      <c r="L50" s="7"/>
      <c r="M50" s="12">
        <f t="shared" si="0"/>
        <v>7450.19</v>
      </c>
      <c r="N50" s="7"/>
      <c r="O50" s="7"/>
      <c r="P50" s="7"/>
      <c r="Q50" s="7"/>
      <c r="R50" s="12">
        <f t="shared" si="1"/>
        <v>7450.19</v>
      </c>
    </row>
    <row r="51" spans="1:18" s="10" customFormat="1" x14ac:dyDescent="0.25">
      <c r="A51" s="7" t="s">
        <v>108</v>
      </c>
      <c r="B51" s="7" t="s">
        <v>109</v>
      </c>
      <c r="C51" s="12">
        <v>7196.04</v>
      </c>
      <c r="D51" s="12">
        <v>21014.04</v>
      </c>
      <c r="E51" s="7"/>
      <c r="F51" s="7"/>
      <c r="G51" s="7"/>
      <c r="H51" s="7"/>
      <c r="I51" s="7"/>
      <c r="J51" s="7"/>
      <c r="K51" s="7"/>
      <c r="L51" s="7"/>
      <c r="M51" s="12">
        <f t="shared" si="0"/>
        <v>28210.080000000002</v>
      </c>
      <c r="N51" s="7"/>
      <c r="O51" s="7"/>
      <c r="P51" s="7"/>
      <c r="Q51" s="7"/>
      <c r="R51" s="12">
        <f t="shared" si="1"/>
        <v>28210.080000000002</v>
      </c>
    </row>
    <row r="52" spans="1:18" s="10" customFormat="1" x14ac:dyDescent="0.25">
      <c r="A52" s="7" t="s">
        <v>110</v>
      </c>
      <c r="B52" s="7" t="s">
        <v>111</v>
      </c>
      <c r="C52" s="12">
        <v>7196.04</v>
      </c>
      <c r="D52" s="7"/>
      <c r="E52" s="7"/>
      <c r="F52" s="7"/>
      <c r="G52" s="7"/>
      <c r="H52" s="7"/>
      <c r="I52" s="7"/>
      <c r="J52" s="7"/>
      <c r="K52" s="7"/>
      <c r="L52" s="7"/>
      <c r="M52" s="12">
        <f t="shared" si="0"/>
        <v>7196.04</v>
      </c>
      <c r="N52" s="7"/>
      <c r="O52" s="7"/>
      <c r="P52" s="7"/>
      <c r="Q52" s="7"/>
      <c r="R52" s="12">
        <f t="shared" si="1"/>
        <v>7196.04</v>
      </c>
    </row>
    <row r="53" spans="1:18" s="10" customFormat="1" x14ac:dyDescent="0.25">
      <c r="A53" s="7" t="s">
        <v>112</v>
      </c>
      <c r="B53" s="7" t="s">
        <v>113</v>
      </c>
      <c r="C53" s="12">
        <v>7196.04</v>
      </c>
      <c r="D53" s="7"/>
      <c r="E53" s="7"/>
      <c r="F53" s="7"/>
      <c r="G53" s="7"/>
      <c r="H53" s="7"/>
      <c r="I53" s="7"/>
      <c r="J53" s="7"/>
      <c r="K53" s="7"/>
      <c r="L53" s="7"/>
      <c r="M53" s="12">
        <f t="shared" si="0"/>
        <v>7196.04</v>
      </c>
      <c r="N53" s="7"/>
      <c r="O53" s="7"/>
      <c r="P53" s="7"/>
      <c r="Q53" s="7"/>
      <c r="R53" s="12">
        <f t="shared" si="1"/>
        <v>7196.04</v>
      </c>
    </row>
    <row r="54" spans="1:18" s="10" customFormat="1" x14ac:dyDescent="0.25">
      <c r="A54" s="7" t="s">
        <v>114</v>
      </c>
      <c r="B54" s="7" t="s">
        <v>49</v>
      </c>
      <c r="C54" s="12">
        <v>7196.04</v>
      </c>
      <c r="D54" s="12">
        <v>9456.9599999999991</v>
      </c>
      <c r="E54" s="7"/>
      <c r="F54" s="7"/>
      <c r="G54" s="7"/>
      <c r="H54" s="7"/>
      <c r="I54" s="7"/>
      <c r="J54" s="7"/>
      <c r="K54" s="7"/>
      <c r="L54" s="7"/>
      <c r="M54" s="12">
        <f t="shared" si="0"/>
        <v>16653</v>
      </c>
      <c r="N54" s="7"/>
      <c r="O54" s="7"/>
      <c r="P54" s="7"/>
      <c r="Q54" s="7"/>
      <c r="R54" s="12">
        <f t="shared" si="1"/>
        <v>16653</v>
      </c>
    </row>
    <row r="55" spans="1:18" s="10" customFormat="1" x14ac:dyDescent="0.25">
      <c r="A55" s="7" t="s">
        <v>115</v>
      </c>
      <c r="B55" s="7" t="s">
        <v>116</v>
      </c>
      <c r="C55" s="12">
        <v>6480.3</v>
      </c>
      <c r="D55" s="7"/>
      <c r="E55" s="7"/>
      <c r="F55" s="7"/>
      <c r="G55" s="7"/>
      <c r="H55" s="7"/>
      <c r="I55" s="7"/>
      <c r="J55" s="7"/>
      <c r="K55" s="7"/>
      <c r="L55" s="7"/>
      <c r="M55" s="12">
        <f t="shared" si="0"/>
        <v>6480.3</v>
      </c>
      <c r="N55" s="7"/>
      <c r="O55" s="7"/>
      <c r="P55" s="7"/>
      <c r="Q55" s="7"/>
      <c r="R55" s="12">
        <f t="shared" si="1"/>
        <v>6480.3</v>
      </c>
    </row>
    <row r="56" spans="1:18" s="10" customFormat="1" x14ac:dyDescent="0.25">
      <c r="A56" s="7" t="s">
        <v>117</v>
      </c>
      <c r="B56" s="7" t="s">
        <v>78</v>
      </c>
      <c r="C56" s="12">
        <v>7196.04</v>
      </c>
      <c r="D56" s="12">
        <v>2703.78</v>
      </c>
      <c r="E56" s="7"/>
      <c r="F56" s="7"/>
      <c r="G56" s="7"/>
      <c r="H56" s="7"/>
      <c r="I56" s="7"/>
      <c r="J56" s="7"/>
      <c r="K56" s="7"/>
      <c r="L56" s="7"/>
      <c r="M56" s="12">
        <f t="shared" si="0"/>
        <v>9899.82</v>
      </c>
      <c r="N56" s="7"/>
      <c r="O56" s="7"/>
      <c r="P56" s="7"/>
      <c r="Q56" s="7"/>
      <c r="R56" s="12">
        <f t="shared" si="1"/>
        <v>9899.82</v>
      </c>
    </row>
    <row r="57" spans="1:18" s="30" customFormat="1" x14ac:dyDescent="0.25">
      <c r="A57" s="7" t="s">
        <v>118</v>
      </c>
      <c r="B57" s="7" t="s">
        <v>119</v>
      </c>
      <c r="C57" s="12">
        <v>7196.04</v>
      </c>
      <c r="D57" s="7"/>
      <c r="E57" s="7"/>
      <c r="F57" s="7"/>
      <c r="G57" s="7"/>
      <c r="H57" s="7"/>
      <c r="I57" s="7"/>
      <c r="J57" s="7"/>
      <c r="K57" s="7"/>
      <c r="L57" s="7"/>
      <c r="M57" s="12">
        <f t="shared" si="0"/>
        <v>7196.04</v>
      </c>
      <c r="N57" s="7"/>
      <c r="O57" s="7"/>
      <c r="P57" s="7"/>
      <c r="Q57" s="7"/>
      <c r="R57" s="12">
        <f t="shared" si="1"/>
        <v>7196.04</v>
      </c>
    </row>
    <row r="58" spans="1:18" s="10" customFormat="1" ht="13" x14ac:dyDescent="0.3">
      <c r="A58" s="7"/>
      <c r="B58" s="7"/>
      <c r="C58" s="7"/>
      <c r="D58" s="7"/>
      <c r="E58" s="32"/>
      <c r="F58" s="7"/>
      <c r="G58" s="12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</row>
    <row r="59" spans="1:18" s="10" customFormat="1" x14ac:dyDescent="0.25">
      <c r="A59" s="7"/>
      <c r="B59" s="7"/>
      <c r="C59" s="12">
        <f>SUM(C4:C57)</f>
        <v>315611.92999999988</v>
      </c>
      <c r="D59" s="12">
        <f t="shared" ref="D59:R59" si="2">SUM(D4:D57)</f>
        <v>135409.81</v>
      </c>
      <c r="E59" s="12">
        <f t="shared" si="2"/>
        <v>1821.3400000000001</v>
      </c>
      <c r="F59" s="12">
        <f t="shared" si="2"/>
        <v>1472</v>
      </c>
      <c r="G59" s="12">
        <f t="shared" si="2"/>
        <v>0</v>
      </c>
      <c r="H59" s="12">
        <f t="shared" si="2"/>
        <v>0</v>
      </c>
      <c r="I59" s="12">
        <f t="shared" si="2"/>
        <v>106.09</v>
      </c>
      <c r="J59" s="12">
        <f t="shared" si="2"/>
        <v>0</v>
      </c>
      <c r="K59" s="12">
        <f t="shared" si="2"/>
        <v>0</v>
      </c>
      <c r="L59" s="12">
        <f t="shared" si="2"/>
        <v>0</v>
      </c>
      <c r="M59" s="12">
        <f t="shared" si="2"/>
        <v>454421.16999999987</v>
      </c>
      <c r="N59" s="12">
        <f t="shared" si="2"/>
        <v>4100</v>
      </c>
      <c r="O59" s="12">
        <f t="shared" si="2"/>
        <v>510</v>
      </c>
      <c r="P59" s="12">
        <f t="shared" si="2"/>
        <v>0</v>
      </c>
      <c r="Q59" s="12">
        <f t="shared" si="2"/>
        <v>0</v>
      </c>
      <c r="R59" s="12">
        <f t="shared" si="2"/>
        <v>459031.16999999987</v>
      </c>
    </row>
    <row r="60" spans="1:18" s="6" customFormat="1" x14ac:dyDescent="0.25">
      <c r="B60" s="3"/>
      <c r="C60" s="4"/>
      <c r="D60" s="4"/>
      <c r="E60" s="4"/>
      <c r="F60" s="4"/>
      <c r="G60" s="4"/>
      <c r="H60" s="4"/>
      <c r="I60" s="4"/>
      <c r="J60" s="4"/>
      <c r="K60" s="4"/>
      <c r="L60" s="4"/>
      <c r="M60" s="5"/>
      <c r="N60" s="4"/>
      <c r="O60" s="4"/>
      <c r="P60" s="4"/>
      <c r="Q60" s="4"/>
      <c r="R60" s="5"/>
    </row>
    <row r="61" spans="1:18" x14ac:dyDescent="0.25">
      <c r="G61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"/>
  <sheetViews>
    <sheetView workbookViewId="0">
      <selection activeCell="D17" sqref="D17"/>
    </sheetView>
  </sheetViews>
  <sheetFormatPr defaultColWidth="11" defaultRowHeight="12.5" x14ac:dyDescent="0.25"/>
  <cols>
    <col min="1" max="1" width="11" style="21"/>
    <col min="2" max="2" width="20.4609375" style="21" bestFit="1" customWidth="1"/>
    <col min="3" max="7" width="11" style="21"/>
    <col min="8" max="8" width="11" style="23"/>
    <col min="9" max="10" width="11" style="24"/>
    <col min="11" max="16384" width="11" style="21"/>
  </cols>
  <sheetData>
    <row r="1" spans="1:10" s="13" customFormat="1" ht="34.5" customHeight="1" x14ac:dyDescent="0.3">
      <c r="B1" s="13" t="s">
        <v>120</v>
      </c>
      <c r="C1" s="14" t="s">
        <v>121</v>
      </c>
      <c r="D1" s="13" t="s">
        <v>122</v>
      </c>
      <c r="E1" s="15" t="s">
        <v>123</v>
      </c>
      <c r="F1" s="16" t="s">
        <v>124</v>
      </c>
      <c r="G1" s="17" t="s">
        <v>125</v>
      </c>
      <c r="H1" s="18" t="s">
        <v>126</v>
      </c>
      <c r="I1" s="19">
        <v>0.95652173913043481</v>
      </c>
      <c r="J1" s="20" t="s">
        <v>127</v>
      </c>
    </row>
    <row r="2" spans="1:10" x14ac:dyDescent="0.25">
      <c r="A2" s="21" t="s">
        <v>128</v>
      </c>
      <c r="B2" s="21" t="s">
        <v>129</v>
      </c>
      <c r="C2" s="22">
        <v>6074</v>
      </c>
      <c r="D2" s="22">
        <f t="shared" ref="D2:D8" si="0">ROUND(C2/12,2)</f>
        <v>506.17</v>
      </c>
      <c r="E2" s="22">
        <f>C2*H2</f>
        <v>273330</v>
      </c>
      <c r="F2" s="22">
        <f t="shared" ref="F2:F8" si="1">ROUND(C2*105.75%,0)</f>
        <v>6423</v>
      </c>
      <c r="G2" s="22">
        <f>ROUND(F2/12,2)</f>
        <v>535.25</v>
      </c>
      <c r="H2" s="23">
        <v>45</v>
      </c>
      <c r="I2" s="24">
        <f t="shared" ref="I2:I8" si="2">F2*H2</f>
        <v>289035</v>
      </c>
      <c r="J2" s="24">
        <f>I2*1.055</f>
        <v>304931.92499999999</v>
      </c>
    </row>
    <row r="3" spans="1:10" x14ac:dyDescent="0.25">
      <c r="A3" s="21" t="s">
        <v>130</v>
      </c>
      <c r="B3" s="21" t="s">
        <v>131</v>
      </c>
      <c r="C3" s="22">
        <v>18205</v>
      </c>
      <c r="D3" s="22">
        <f t="shared" si="0"/>
        <v>1517.08</v>
      </c>
      <c r="E3" s="22">
        <f t="shared" ref="E3:E8" si="3">C3*H3</f>
        <v>18205</v>
      </c>
      <c r="F3" s="22">
        <f t="shared" si="1"/>
        <v>19252</v>
      </c>
      <c r="G3" s="22">
        <f t="shared" ref="G3:G8" si="4">ROUND(F3/12,2)</f>
        <v>1604.33</v>
      </c>
      <c r="H3" s="23">
        <v>1</v>
      </c>
      <c r="I3" s="24">
        <f t="shared" si="2"/>
        <v>19252</v>
      </c>
      <c r="J3" s="24">
        <f t="shared" ref="J3:J8" si="5">I3*1.055</f>
        <v>20310.86</v>
      </c>
    </row>
    <row r="4" spans="1:10" x14ac:dyDescent="0.25">
      <c r="A4" s="21" t="s">
        <v>132</v>
      </c>
      <c r="B4" s="21" t="s">
        <v>133</v>
      </c>
      <c r="C4" s="22">
        <v>9933</v>
      </c>
      <c r="D4" s="22">
        <f t="shared" si="0"/>
        <v>827.75</v>
      </c>
      <c r="E4" s="22">
        <f t="shared" si="3"/>
        <v>9933</v>
      </c>
      <c r="F4" s="22">
        <f t="shared" si="1"/>
        <v>10504</v>
      </c>
      <c r="G4" s="22">
        <f t="shared" si="4"/>
        <v>875.33</v>
      </c>
      <c r="H4" s="23">
        <v>1</v>
      </c>
      <c r="I4" s="24">
        <f t="shared" si="2"/>
        <v>10504</v>
      </c>
      <c r="J4" s="24">
        <f t="shared" si="5"/>
        <v>11081.72</v>
      </c>
    </row>
    <row r="5" spans="1:10" x14ac:dyDescent="0.25">
      <c r="A5" s="21" t="s">
        <v>134</v>
      </c>
      <c r="B5" s="21" t="s">
        <v>135</v>
      </c>
      <c r="C5" s="22">
        <v>8275</v>
      </c>
      <c r="D5" s="22">
        <f t="shared" si="0"/>
        <v>689.58</v>
      </c>
      <c r="E5" s="22">
        <f t="shared" si="3"/>
        <v>74475</v>
      </c>
      <c r="F5" s="22">
        <f t="shared" si="1"/>
        <v>8751</v>
      </c>
      <c r="G5" s="22">
        <f t="shared" si="4"/>
        <v>729.25</v>
      </c>
      <c r="H5" s="23">
        <v>9</v>
      </c>
      <c r="I5" s="24">
        <f t="shared" si="2"/>
        <v>78759</v>
      </c>
      <c r="J5" s="24">
        <f t="shared" si="5"/>
        <v>83090.744999999995</v>
      </c>
    </row>
    <row r="6" spans="1:10" x14ac:dyDescent="0.25">
      <c r="A6" s="21" t="s">
        <v>136</v>
      </c>
      <c r="B6" s="21" t="s">
        <v>137</v>
      </c>
      <c r="C6" s="22">
        <v>3312</v>
      </c>
      <c r="D6" s="22">
        <f t="shared" si="0"/>
        <v>276</v>
      </c>
      <c r="E6" s="22">
        <f t="shared" si="3"/>
        <v>13248</v>
      </c>
      <c r="F6" s="22">
        <f t="shared" si="1"/>
        <v>3502</v>
      </c>
      <c r="G6" s="22">
        <f t="shared" si="4"/>
        <v>291.83</v>
      </c>
      <c r="H6" s="23">
        <v>4</v>
      </c>
      <c r="I6" s="24">
        <f t="shared" si="2"/>
        <v>14008</v>
      </c>
      <c r="J6" s="24">
        <f t="shared" si="5"/>
        <v>14778.439999999999</v>
      </c>
    </row>
    <row r="7" spans="1:10" x14ac:dyDescent="0.25">
      <c r="A7" s="21" t="s">
        <v>138</v>
      </c>
      <c r="B7" s="21" t="s">
        <v>139</v>
      </c>
      <c r="C7" s="22">
        <v>2485</v>
      </c>
      <c r="D7" s="22">
        <f t="shared" si="0"/>
        <v>207.08</v>
      </c>
      <c r="E7" s="22">
        <f t="shared" si="3"/>
        <v>4970</v>
      </c>
      <c r="F7" s="22">
        <f t="shared" si="1"/>
        <v>2628</v>
      </c>
      <c r="G7" s="22">
        <f t="shared" si="4"/>
        <v>219</v>
      </c>
      <c r="H7" s="23">
        <v>2</v>
      </c>
      <c r="I7" s="24">
        <f t="shared" si="2"/>
        <v>5256</v>
      </c>
      <c r="J7" s="24">
        <f t="shared" si="5"/>
        <v>5545.08</v>
      </c>
    </row>
    <row r="8" spans="1:10" x14ac:dyDescent="0.25">
      <c r="A8" s="21" t="s">
        <v>140</v>
      </c>
      <c r="B8" s="21" t="s">
        <v>141</v>
      </c>
      <c r="C8" s="22">
        <v>1658</v>
      </c>
      <c r="D8" s="22">
        <f t="shared" si="0"/>
        <v>138.16999999999999</v>
      </c>
      <c r="E8" s="28">
        <f t="shared" si="3"/>
        <v>4974</v>
      </c>
      <c r="F8" s="22">
        <f t="shared" si="1"/>
        <v>1753</v>
      </c>
      <c r="G8" s="22">
        <f t="shared" si="4"/>
        <v>146.08000000000001</v>
      </c>
      <c r="H8" s="23">
        <v>3</v>
      </c>
      <c r="I8" s="29">
        <f t="shared" si="2"/>
        <v>5259</v>
      </c>
      <c r="J8" s="29">
        <f t="shared" si="5"/>
        <v>5548.2449999999999</v>
      </c>
    </row>
    <row r="9" spans="1:10" x14ac:dyDescent="0.25">
      <c r="E9" s="25">
        <f>SUM(E2:E8)</f>
        <v>399135</v>
      </c>
      <c r="I9" s="24">
        <f>SUM(I2:I8)</f>
        <v>422073</v>
      </c>
      <c r="J9" s="24">
        <f>SUM(J2:J8)</f>
        <v>445287.01499999996</v>
      </c>
    </row>
    <row r="10" spans="1:10" x14ac:dyDescent="0.25">
      <c r="J10" s="26"/>
    </row>
    <row r="11" spans="1:10" x14ac:dyDescent="0.25">
      <c r="A11" s="27" t="s">
        <v>142</v>
      </c>
    </row>
  </sheetData>
  <hyperlinks>
    <hyperlink ref="A11" r:id="rId1" xr:uid="{00000000-0004-0000-0200-000000000000}"/>
  </hyperlink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03c3fb2-a351-4b60-b6e8-989865135af2}" enabled="1" method="Standard" siteId="{b451c354-21e6-4992-b2f4-df6d690b1ad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2024-2025 Members TO PUBLIS (2)</vt:lpstr>
      <vt:lpstr>yr on yr</vt:lpstr>
    </vt:vector>
  </TitlesOfParts>
  <Manager/>
  <Company>Winchester City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Christine Gleave</dc:creator>
  <cp:keywords/>
  <dc:description/>
  <cp:lastModifiedBy>David Blakemore</cp:lastModifiedBy>
  <cp:revision/>
  <dcterms:created xsi:type="dcterms:W3CDTF">2015-04-01T07:03:28Z</dcterms:created>
  <dcterms:modified xsi:type="dcterms:W3CDTF">2025-10-20T14:13:40Z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03c3fb2-a351-4b60-b6e8-989865135af2_Enabled">
    <vt:lpwstr>true</vt:lpwstr>
  </property>
  <property fmtid="{D5CDD505-2E9C-101B-9397-08002B2CF9AE}" pid="3" name="MSIP_Label_003c3fb2-a351-4b60-b6e8-989865135af2_SetDate">
    <vt:lpwstr>2025-05-20T09:13:41Z</vt:lpwstr>
  </property>
  <property fmtid="{D5CDD505-2E9C-101B-9397-08002B2CF9AE}" pid="4" name="MSIP_Label_003c3fb2-a351-4b60-b6e8-989865135af2_Method">
    <vt:lpwstr>Standard</vt:lpwstr>
  </property>
  <property fmtid="{D5CDD505-2E9C-101B-9397-08002B2CF9AE}" pid="5" name="MSIP_Label_003c3fb2-a351-4b60-b6e8-989865135af2_Name">
    <vt:lpwstr>Open</vt:lpwstr>
  </property>
  <property fmtid="{D5CDD505-2E9C-101B-9397-08002B2CF9AE}" pid="6" name="MSIP_Label_003c3fb2-a351-4b60-b6e8-989865135af2_SiteId">
    <vt:lpwstr>b451c354-21e6-4992-b2f4-df6d690b1adf</vt:lpwstr>
  </property>
  <property fmtid="{D5CDD505-2E9C-101B-9397-08002B2CF9AE}" pid="7" name="MSIP_Label_003c3fb2-a351-4b60-b6e8-989865135af2_ActionId">
    <vt:lpwstr>9acb28f5-7ed8-4e1d-afca-be2a33b43926</vt:lpwstr>
  </property>
  <property fmtid="{D5CDD505-2E9C-101B-9397-08002B2CF9AE}" pid="8" name="MSIP_Label_003c3fb2-a351-4b60-b6e8-989865135af2_ContentBits">
    <vt:lpwstr>0</vt:lpwstr>
  </property>
  <property fmtid="{D5CDD505-2E9C-101B-9397-08002B2CF9AE}" pid="9" name="MSIP_Label_003c3fb2-a351-4b60-b6e8-989865135af2_Tag">
    <vt:lpwstr>10, 3, 0, 1</vt:lpwstr>
  </property>
</Properties>
</file>